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\Documents\SplitSuit\"/>
    </mc:Choice>
  </mc:AlternateContent>
  <bookViews>
    <workbookView xWindow="0" yWindow="0" windowWidth="26040" windowHeight="11400" tabRatio="590" activeTab="1"/>
  </bookViews>
  <sheets>
    <sheet name="XR EV" sheetId="1" r:id="rId1"/>
    <sheet name="Calling EV" sheetId="2" r:id="rId2"/>
    <sheet name="XR vs. Cal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E12" i="1" l="1"/>
  <c r="E26" i="1"/>
  <c r="E19" i="1"/>
  <c r="E5" i="1"/>
  <c r="F8" i="2" l="1"/>
  <c r="A5" i="3"/>
  <c r="G8" i="2"/>
  <c r="G10" i="2"/>
  <c r="A23" i="3"/>
  <c r="A11" i="3"/>
  <c r="A17" i="3"/>
  <c r="B23" i="3"/>
  <c r="B17" i="3"/>
  <c r="B11" i="3"/>
  <c r="B5" i="3"/>
  <c r="F10" i="2"/>
  <c r="C9" i="2"/>
  <c r="C8" i="2"/>
  <c r="C10" i="2" l="1"/>
  <c r="D13" i="2" s="1"/>
</calcChain>
</file>

<file path=xl/sharedStrings.xml><?xml version="1.0" encoding="utf-8"?>
<sst xmlns="http://schemas.openxmlformats.org/spreadsheetml/2006/main" count="67" uniqueCount="32">
  <si>
    <t>RUN #1</t>
  </si>
  <si>
    <t>EV =</t>
  </si>
  <si>
    <t>RUN #2</t>
  </si>
  <si>
    <t>RUN #3</t>
  </si>
  <si>
    <t>RUN #4</t>
  </si>
  <si>
    <t>bets often, no fork</t>
  </si>
  <si>
    <t>bets often, with fork</t>
  </si>
  <si>
    <t>checks the middle, no fork</t>
  </si>
  <si>
    <t>bets often, but nitty on the call</t>
  </si>
  <si>
    <t>Bets The Turn With:</t>
  </si>
  <si>
    <t>Calls Turn Shove With:</t>
  </si>
  <si>
    <t>ESTIMATED TURN CALL EV</t>
  </si>
  <si>
    <t>if we just called the turn…</t>
  </si>
  <si>
    <t>turn call:</t>
  </si>
  <si>
    <t>Hit A/Q</t>
  </si>
  <si>
    <t>Hit K</t>
  </si>
  <si>
    <t>Miss</t>
  </si>
  <si>
    <t>% Win</t>
  </si>
  <si>
    <t>% Lose</t>
  </si>
  <si>
    <t>$ Win</t>
  </si>
  <si>
    <t>$ Lose</t>
  </si>
  <si>
    <t>Happens</t>
  </si>
  <si>
    <t xml:space="preserve">Total EV: </t>
  </si>
  <si>
    <t>Call Turn EV</t>
  </si>
  <si>
    <t>XR Turn EV</t>
  </si>
  <si>
    <t>getting about 4:1</t>
  </si>
  <si>
    <t>turn pot:</t>
  </si>
  <si>
    <t>after they bet</t>
  </si>
  <si>
    <t>combos</t>
  </si>
  <si>
    <t>folds</t>
  </si>
  <si>
    <t>&gt;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</si>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</sst>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B1B4D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6" fontId="0" fillId="0" borderId="0" xfId="0" applyNumberFormat="1"/>
    <xf numFmtId="9" fontId="0" fillId="0" borderId="0" xfId="0" applyNumberFormat="1"/>
    <xf numFmtId="0" fontId="3" fillId="0" borderId="0" xfId="0" applyFont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right"/>
    </xf>
    <xf numFmtId="9" fontId="3" fillId="0" borderId="0" xfId="2" applyFont="1" applyAlignment="1">
      <alignment horizontal="center"/>
    </xf>
    <xf numFmtId="9" fontId="6" fillId="0" borderId="0" xfId="2" applyNumberFormat="1" applyFont="1"/>
    <xf numFmtId="0" fontId="0" fillId="0" borderId="0" xfId="0" applyFill="1"/>
    <xf numFmtId="165" fontId="8" fillId="3" borderId="0" xfId="0" applyNumberFormat="1" applyFont="1" applyFill="1"/>
    <xf numFmtId="165" fontId="9" fillId="3" borderId="0" xfId="0" applyNumberFormat="1" applyFont="1" applyFill="1"/>
    <xf numFmtId="165" fontId="3" fillId="0" borderId="0" xfId="0" applyNumberFormat="1" applyFont="1"/>
    <xf numFmtId="165" fontId="8" fillId="0" borderId="0" xfId="0" applyNumberFormat="1" applyFont="1"/>
    <xf numFmtId="165" fontId="9" fillId="0" borderId="0" xfId="0" applyNumberFormat="1" applyFont="1"/>
    <xf numFmtId="164" fontId="3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7" fillId="2" borderId="3" xfId="0" applyNumberFormat="1" applyFont="1" applyFill="1" applyBorder="1" applyAlignment="1">
      <alignment horizontal="left" indent="1"/>
    </xf>
    <xf numFmtId="164" fontId="7" fillId="2" borderId="2" xfId="0" applyNumberFormat="1" applyFont="1" applyFill="1" applyBorder="1" applyAlignment="1">
      <alignment horizontal="left" indent="1"/>
    </xf>
    <xf numFmtId="0" fontId="5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9" fontId="6" fillId="0" borderId="0" xfId="0" applyNumberFormat="1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B1B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30" zoomScaleNormal="130" workbookViewId="0">
      <selection activeCell="E12" sqref="E12"/>
    </sheetView>
  </sheetViews>
  <sheetFormatPr defaultRowHeight="14.5" x14ac:dyDescent="0.35"/>
  <cols>
    <col min="2" max="2" width="12.1796875" customWidth="1"/>
    <col min="3" max="3" width="9.81640625" customWidth="1"/>
    <col min="4" max="4" width="14.26953125" customWidth="1"/>
    <col min="5" max="5" width="15.54296875" customWidth="1"/>
  </cols>
  <sheetData>
    <row r="1" spans="1:5" ht="14.5" customHeight="1" x14ac:dyDescent="0.35">
      <c r="A1" s="22" t="s">
        <v>0</v>
      </c>
      <c r="B1" s="22"/>
      <c r="C1" s="22"/>
      <c r="D1" s="22"/>
      <c r="E1" s="22"/>
    </row>
    <row r="2" spans="1:5" x14ac:dyDescent="0.35">
      <c r="A2" s="23" t="s">
        <v>5</v>
      </c>
      <c r="B2" s="23"/>
      <c r="C2" s="23"/>
      <c r="D2" s="23"/>
      <c r="E2" s="23"/>
    </row>
    <row r="3" spans="1:5" x14ac:dyDescent="0.35">
      <c r="A3" s="21" t="s">
        <v>9</v>
      </c>
      <c r="B3" s="21"/>
      <c r="C3" s="1">
        <v>189</v>
      </c>
      <c r="D3" t="s">
        <v>28</v>
      </c>
    </row>
    <row r="4" spans="1:5" x14ac:dyDescent="0.35">
      <c r="A4" s="21" t="s">
        <v>10</v>
      </c>
      <c r="B4" s="21"/>
      <c r="C4" s="1">
        <v>104</v>
      </c>
      <c r="D4" t="s">
        <v>28</v>
      </c>
    </row>
    <row r="5" spans="1:5" x14ac:dyDescent="0.35">
      <c r="D5" s="30" t="s">
        <v>29</v>
      </c>
      <c r="E5" s="31">
        <f>1-(C4/C3)</f>
        <v>0.44973544973544977</v>
      </c>
    </row>
    <row r="6" spans="1:5" x14ac:dyDescent="0.35">
      <c r="B6" s="2" t="s">
        <v>1</v>
      </c>
      <c r="C6" s="4">
        <v>35</v>
      </c>
    </row>
    <row r="8" spans="1:5" ht="15.5" x14ac:dyDescent="0.35">
      <c r="A8" s="22" t="s">
        <v>2</v>
      </c>
      <c r="B8" s="22"/>
      <c r="C8" s="22"/>
      <c r="D8" s="22"/>
      <c r="E8" s="22"/>
    </row>
    <row r="9" spans="1:5" x14ac:dyDescent="0.35">
      <c r="A9" s="23" t="s">
        <v>6</v>
      </c>
      <c r="B9" s="23"/>
      <c r="C9" s="23"/>
      <c r="D9" s="23"/>
      <c r="E9" s="23"/>
    </row>
    <row r="10" spans="1:5" x14ac:dyDescent="0.35">
      <c r="A10" s="21" t="s">
        <v>9</v>
      </c>
      <c r="B10" s="21"/>
      <c r="C10" s="3">
        <v>120</v>
      </c>
      <c r="D10" t="s">
        <v>28</v>
      </c>
    </row>
    <row r="11" spans="1:5" x14ac:dyDescent="0.35">
      <c r="A11" s="21" t="s">
        <v>10</v>
      </c>
      <c r="B11" s="21"/>
      <c r="C11" s="3">
        <v>29</v>
      </c>
      <c r="D11" t="s">
        <v>28</v>
      </c>
    </row>
    <row r="12" spans="1:5" x14ac:dyDescent="0.35">
      <c r="D12" s="30" t="s">
        <v>29</v>
      </c>
      <c r="E12" s="31">
        <f>1-(C11/C10)</f>
        <v>0.7583333333333333</v>
      </c>
    </row>
    <row r="13" spans="1:5" x14ac:dyDescent="0.35">
      <c r="B13" s="2" t="s">
        <v>1</v>
      </c>
      <c r="C13" s="4">
        <v>115</v>
      </c>
    </row>
    <row r="15" spans="1:5" ht="15.5" x14ac:dyDescent="0.35">
      <c r="A15" s="22" t="s">
        <v>3</v>
      </c>
      <c r="B15" s="22"/>
      <c r="C15" s="22"/>
      <c r="D15" s="22"/>
      <c r="E15" s="22"/>
    </row>
    <row r="16" spans="1:5" x14ac:dyDescent="0.35">
      <c r="A16" s="23" t="s">
        <v>7</v>
      </c>
      <c r="B16" s="23"/>
      <c r="C16" s="23"/>
      <c r="D16" s="23"/>
      <c r="E16" s="23"/>
    </row>
    <row r="17" spans="1:5" x14ac:dyDescent="0.35">
      <c r="A17" s="21" t="s">
        <v>9</v>
      </c>
      <c r="B17" s="21"/>
      <c r="C17" s="3">
        <v>151</v>
      </c>
      <c r="D17" t="s">
        <v>28</v>
      </c>
    </row>
    <row r="18" spans="1:5" x14ac:dyDescent="0.35">
      <c r="A18" s="21" t="s">
        <v>10</v>
      </c>
      <c r="B18" s="21"/>
      <c r="C18" s="3">
        <v>84</v>
      </c>
      <c r="D18" t="s">
        <v>28</v>
      </c>
    </row>
    <row r="19" spans="1:5" x14ac:dyDescent="0.35">
      <c r="D19" s="30" t="s">
        <v>29</v>
      </c>
      <c r="E19" s="31">
        <f>1-(C18/C17)</f>
        <v>0.44370860927152322</v>
      </c>
    </row>
    <row r="20" spans="1:5" x14ac:dyDescent="0.35">
      <c r="B20" s="2" t="s">
        <v>1</v>
      </c>
      <c r="C20" s="4">
        <v>6</v>
      </c>
    </row>
    <row r="22" spans="1:5" ht="15.5" x14ac:dyDescent="0.35">
      <c r="A22" s="22" t="s">
        <v>4</v>
      </c>
      <c r="B22" s="22"/>
      <c r="C22" s="22"/>
      <c r="D22" s="22"/>
      <c r="E22" s="22"/>
    </row>
    <row r="23" spans="1:5" x14ac:dyDescent="0.35">
      <c r="A23" s="23" t="s">
        <v>8</v>
      </c>
      <c r="B23" s="23"/>
      <c r="C23" s="23"/>
      <c r="D23" s="23"/>
      <c r="E23" s="23"/>
    </row>
    <row r="24" spans="1:5" x14ac:dyDescent="0.35">
      <c r="A24" s="21" t="s">
        <v>9</v>
      </c>
      <c r="B24" s="21"/>
      <c r="C24" s="3">
        <v>189</v>
      </c>
      <c r="D24" t="s">
        <v>28</v>
      </c>
    </row>
    <row r="25" spans="1:5" x14ac:dyDescent="0.35">
      <c r="A25" s="21" t="s">
        <v>10</v>
      </c>
      <c r="B25" s="21"/>
      <c r="C25" s="3">
        <v>63</v>
      </c>
      <c r="D25" t="s">
        <v>28</v>
      </c>
    </row>
    <row r="26" spans="1:5" x14ac:dyDescent="0.35">
      <c r="D26" s="30" t="s">
        <v>29</v>
      </c>
      <c r="E26" s="31">
        <f>1-(C25/C24)</f>
        <v>0.66666666666666674</v>
      </c>
    </row>
    <row r="27" spans="1:5" x14ac:dyDescent="0.35">
      <c r="B27" s="2" t="s">
        <v>1</v>
      </c>
      <c r="C27" s="4">
        <v>52</v>
      </c>
    </row>
  </sheetData>
  <mergeCells count="16">
    <mergeCell ref="A1:E1"/>
    <mergeCell ref="A2:E2"/>
    <mergeCell ref="A8:E8"/>
    <mergeCell ref="A9:E9"/>
    <mergeCell ref="A15:E15"/>
    <mergeCell ref="A24:B24"/>
    <mergeCell ref="A25:B25"/>
    <mergeCell ref="A22:E22"/>
    <mergeCell ref="A23:E23"/>
    <mergeCell ref="A3:B3"/>
    <mergeCell ref="A4:B4"/>
    <mergeCell ref="A10:B10"/>
    <mergeCell ref="A11:B11"/>
    <mergeCell ref="A17:B17"/>
    <mergeCell ref="A18:B18"/>
    <mergeCell ref="A16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30" zoomScaleNormal="130" workbookViewId="0">
      <selection activeCell="E31" sqref="E31"/>
    </sheetView>
  </sheetViews>
  <sheetFormatPr defaultRowHeight="14.5" x14ac:dyDescent="0.35"/>
  <cols>
    <col min="1" max="1" width="6.453125" customWidth="1"/>
    <col min="4" max="4" width="9.08984375" customWidth="1"/>
  </cols>
  <sheetData>
    <row r="1" spans="1:7" ht="15.5" x14ac:dyDescent="0.35">
      <c r="A1" s="22" t="s">
        <v>11</v>
      </c>
      <c r="B1" s="22"/>
      <c r="C1" s="22"/>
      <c r="D1" s="22"/>
      <c r="E1" s="22"/>
      <c r="F1" s="22"/>
      <c r="G1" s="22"/>
    </row>
    <row r="2" spans="1:7" x14ac:dyDescent="0.35">
      <c r="A2" s="23" t="s">
        <v>12</v>
      </c>
      <c r="B2" s="23"/>
      <c r="C2" s="23"/>
      <c r="D2" s="23"/>
      <c r="E2" s="23"/>
      <c r="F2" s="23"/>
      <c r="G2" s="23"/>
    </row>
    <row r="3" spans="1:7" x14ac:dyDescent="0.35">
      <c r="A3" s="5"/>
      <c r="B3" s="5"/>
      <c r="C3" s="5"/>
      <c r="D3" s="5"/>
      <c r="E3" s="5"/>
      <c r="F3" s="5"/>
      <c r="G3" s="5"/>
    </row>
    <row r="4" spans="1:7" x14ac:dyDescent="0.35">
      <c r="B4" s="1" t="s">
        <v>26</v>
      </c>
      <c r="C4" s="20">
        <v>123</v>
      </c>
      <c r="D4" s="26" t="s">
        <v>27</v>
      </c>
      <c r="E4" s="26"/>
      <c r="F4" s="26"/>
      <c r="G4" s="26"/>
    </row>
    <row r="5" spans="1:7" x14ac:dyDescent="0.35">
      <c r="B5" s="1" t="s">
        <v>13</v>
      </c>
      <c r="C5" s="20">
        <v>30</v>
      </c>
      <c r="D5" s="26" t="s">
        <v>25</v>
      </c>
      <c r="E5" s="26"/>
      <c r="F5" s="26"/>
      <c r="G5" s="26"/>
    </row>
    <row r="6" spans="1:7" x14ac:dyDescent="0.35">
      <c r="C6" s="6"/>
    </row>
    <row r="7" spans="1:7" x14ac:dyDescent="0.35">
      <c r="C7" s="8" t="s">
        <v>21</v>
      </c>
      <c r="D7" s="8" t="s">
        <v>17</v>
      </c>
      <c r="E7" s="8" t="s">
        <v>18</v>
      </c>
      <c r="F7" s="8" t="s">
        <v>19</v>
      </c>
      <c r="G7" s="8" t="s">
        <v>20</v>
      </c>
    </row>
    <row r="8" spans="1:7" x14ac:dyDescent="0.35">
      <c r="B8" s="1" t="s">
        <v>14</v>
      </c>
      <c r="C8" s="11">
        <f>6/46</f>
        <v>0.13043478260869565</v>
      </c>
      <c r="D8" s="12">
        <v>0.5</v>
      </c>
      <c r="E8" s="12">
        <v>0.5</v>
      </c>
      <c r="F8" s="14">
        <f>(123+(50*0.5))</f>
        <v>148</v>
      </c>
      <c r="G8" s="15">
        <f>-(C5+50)</f>
        <v>-80</v>
      </c>
    </row>
    <row r="9" spans="1:7" x14ac:dyDescent="0.35">
      <c r="B9" s="1" t="s">
        <v>15</v>
      </c>
      <c r="C9" s="11">
        <f>4/46</f>
        <v>8.6956521739130432E-2</v>
      </c>
      <c r="D9" s="12">
        <v>1</v>
      </c>
      <c r="E9" s="12">
        <v>0</v>
      </c>
      <c r="F9" s="14">
        <f>(123*0.6)+(123+112*0.4)</f>
        <v>241.60000000000002</v>
      </c>
      <c r="G9" s="16">
        <v>0</v>
      </c>
    </row>
    <row r="10" spans="1:7" x14ac:dyDescent="0.35">
      <c r="B10" s="1" t="s">
        <v>16</v>
      </c>
      <c r="C10" s="11">
        <f>1-C8-C9</f>
        <v>0.78260869565217384</v>
      </c>
      <c r="D10" s="12">
        <v>0.15</v>
      </c>
      <c r="E10" s="12">
        <v>0.85</v>
      </c>
      <c r="F10" s="17">
        <f>123</f>
        <v>123</v>
      </c>
      <c r="G10" s="18">
        <f>-C5</f>
        <v>-30</v>
      </c>
    </row>
    <row r="12" spans="1:7" ht="15" thickBot="1" x14ac:dyDescent="0.4">
      <c r="C12" s="7"/>
    </row>
    <row r="13" spans="1:7" ht="26.5" thickBot="1" x14ac:dyDescent="0.65">
      <c r="B13" s="9"/>
      <c r="C13" s="10" t="s">
        <v>22</v>
      </c>
      <c r="D13" s="24">
        <f>(C8*D8*F8)+(C8*E8*G8)+(C9*D9*F9)+(C10*D10*F10)+(C10*E10*G10)</f>
        <v>19.92608695652174</v>
      </c>
      <c r="E13" s="24"/>
      <c r="F13" s="25"/>
    </row>
  </sheetData>
  <mergeCells count="5">
    <mergeCell ref="D13:F13"/>
    <mergeCell ref="A1:G1"/>
    <mergeCell ref="A2:G2"/>
    <mergeCell ref="D5:G5"/>
    <mergeCell ref="D4:G4"/>
  </mergeCells>
  <conditionalFormatting sqref="D13:F13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30" zoomScaleNormal="130" workbookViewId="0">
      <selection activeCell="C36" sqref="C36"/>
    </sheetView>
  </sheetViews>
  <sheetFormatPr defaultRowHeight="14.5" x14ac:dyDescent="0.35"/>
  <cols>
    <col min="1" max="2" width="12.7265625" customWidth="1"/>
    <col min="3" max="3" width="9.81640625" customWidth="1"/>
    <col min="4" max="5" width="12.7265625" customWidth="1"/>
  </cols>
  <sheetData>
    <row r="1" spans="1:5" s="13" customFormat="1" ht="14.5" customHeight="1" x14ac:dyDescent="0.35">
      <c r="A1" s="22" t="s">
        <v>0</v>
      </c>
      <c r="B1" s="22"/>
      <c r="C1" s="22"/>
      <c r="D1" s="22"/>
      <c r="E1" s="22"/>
    </row>
    <row r="2" spans="1:5" ht="14.5" customHeight="1" x14ac:dyDescent="0.35">
      <c r="A2" s="23" t="s">
        <v>5</v>
      </c>
      <c r="B2" s="23"/>
      <c r="C2" s="23"/>
      <c r="D2" s="23"/>
      <c r="E2" s="23"/>
    </row>
    <row r="3" spans="1:5" ht="14.5" customHeight="1" x14ac:dyDescent="0.35">
      <c r="A3" s="21"/>
      <c r="B3" s="21"/>
    </row>
    <row r="4" spans="1:5" x14ac:dyDescent="0.35">
      <c r="A4" s="29" t="s">
        <v>24</v>
      </c>
      <c r="B4" s="29"/>
      <c r="D4" s="29" t="s">
        <v>23</v>
      </c>
      <c r="E4" s="29"/>
    </row>
    <row r="5" spans="1:5" x14ac:dyDescent="0.35">
      <c r="A5" s="27">
        <f>'XR EV'!C6</f>
        <v>35</v>
      </c>
      <c r="B5" s="27" t="str">
        <f>'XR EV'!B6</f>
        <v>EV =</v>
      </c>
      <c r="C5" s="19" t="s">
        <v>30</v>
      </c>
      <c r="D5" s="28">
        <v>20</v>
      </c>
      <c r="E5" s="28"/>
    </row>
    <row r="7" spans="1:5" s="13" customFormat="1" ht="15.5" x14ac:dyDescent="0.35">
      <c r="A7" s="22" t="s">
        <v>2</v>
      </c>
      <c r="B7" s="22"/>
      <c r="C7" s="22"/>
      <c r="D7" s="22"/>
      <c r="E7" s="22"/>
    </row>
    <row r="8" spans="1:5" x14ac:dyDescent="0.35">
      <c r="A8" s="23" t="s">
        <v>6</v>
      </c>
      <c r="B8" s="23"/>
      <c r="C8" s="23"/>
      <c r="D8" s="23"/>
      <c r="E8" s="23"/>
    </row>
    <row r="9" spans="1:5" x14ac:dyDescent="0.35">
      <c r="A9" s="21"/>
      <c r="B9" s="21"/>
    </row>
    <row r="10" spans="1:5" x14ac:dyDescent="0.35">
      <c r="A10" s="29" t="s">
        <v>24</v>
      </c>
      <c r="B10" s="29"/>
      <c r="D10" s="29" t="s">
        <v>23</v>
      </c>
      <c r="E10" s="29"/>
    </row>
    <row r="11" spans="1:5" x14ac:dyDescent="0.35">
      <c r="A11" s="27">
        <f>'XR EV'!C13</f>
        <v>115</v>
      </c>
      <c r="B11" s="27">
        <f>'XR EV'!B12</f>
        <v>0</v>
      </c>
      <c r="C11" s="19" t="s">
        <v>30</v>
      </c>
      <c r="D11" s="28">
        <v>28</v>
      </c>
      <c r="E11" s="28"/>
    </row>
    <row r="13" spans="1:5" s="13" customFormat="1" ht="15.5" x14ac:dyDescent="0.35">
      <c r="A13" s="22" t="s">
        <v>3</v>
      </c>
      <c r="B13" s="22"/>
      <c r="C13" s="22"/>
      <c r="D13" s="22"/>
      <c r="E13" s="22"/>
    </row>
    <row r="14" spans="1:5" x14ac:dyDescent="0.35">
      <c r="A14" s="23" t="s">
        <v>7</v>
      </c>
      <c r="B14" s="23"/>
      <c r="C14" s="23"/>
      <c r="D14" s="23"/>
      <c r="E14" s="23"/>
    </row>
    <row r="15" spans="1:5" x14ac:dyDescent="0.35">
      <c r="A15" s="21"/>
      <c r="B15" s="21"/>
    </row>
    <row r="16" spans="1:5" x14ac:dyDescent="0.35">
      <c r="A16" s="29" t="s">
        <v>24</v>
      </c>
      <c r="B16" s="29"/>
      <c r="D16" s="29" t="s">
        <v>23</v>
      </c>
      <c r="E16" s="29"/>
    </row>
    <row r="17" spans="1:5" x14ac:dyDescent="0.35">
      <c r="A17" s="27">
        <f>'XR EV'!C20</f>
        <v>6</v>
      </c>
      <c r="B17" s="27">
        <f>'XR EV'!B18</f>
        <v>0</v>
      </c>
      <c r="C17" s="19" t="s">
        <v>31</v>
      </c>
      <c r="D17" s="28">
        <v>22</v>
      </c>
      <c r="E17" s="28"/>
    </row>
    <row r="19" spans="1:5" s="13" customFormat="1" ht="15.5" x14ac:dyDescent="0.35">
      <c r="A19" s="22" t="s">
        <v>4</v>
      </c>
      <c r="B19" s="22"/>
      <c r="C19" s="22"/>
      <c r="D19" s="22"/>
      <c r="E19" s="22"/>
    </row>
    <row r="20" spans="1:5" x14ac:dyDescent="0.35">
      <c r="A20" s="23" t="s">
        <v>8</v>
      </c>
      <c r="B20" s="23"/>
      <c r="C20" s="23"/>
      <c r="D20" s="23"/>
      <c r="E20" s="23"/>
    </row>
    <row r="21" spans="1:5" x14ac:dyDescent="0.35">
      <c r="A21" s="21"/>
      <c r="B21" s="21"/>
    </row>
    <row r="22" spans="1:5" x14ac:dyDescent="0.35">
      <c r="A22" s="29" t="s">
        <v>24</v>
      </c>
      <c r="B22" s="29"/>
      <c r="D22" s="29" t="s">
        <v>23</v>
      </c>
      <c r="E22" s="29"/>
    </row>
    <row r="23" spans="1:5" x14ac:dyDescent="0.35">
      <c r="A23" s="27">
        <f>'XR EV'!C27</f>
        <v>52</v>
      </c>
      <c r="B23" s="27">
        <f>'XR EV'!B24</f>
        <v>0</v>
      </c>
      <c r="C23" s="19" t="s">
        <v>30</v>
      </c>
      <c r="D23" s="28">
        <v>20</v>
      </c>
      <c r="E23" s="28"/>
    </row>
  </sheetData>
  <mergeCells count="28">
    <mergeCell ref="A8:E8"/>
    <mergeCell ref="D4:E4"/>
    <mergeCell ref="A5:B5"/>
    <mergeCell ref="D5:E5"/>
    <mergeCell ref="A1:E1"/>
    <mergeCell ref="A2:E2"/>
    <mergeCell ref="A3:B3"/>
    <mergeCell ref="A4:B4"/>
    <mergeCell ref="A7:E7"/>
    <mergeCell ref="A16:B16"/>
    <mergeCell ref="D10:E10"/>
    <mergeCell ref="A11:B11"/>
    <mergeCell ref="D11:E11"/>
    <mergeCell ref="D16:E16"/>
    <mergeCell ref="A9:B9"/>
    <mergeCell ref="A10:B10"/>
    <mergeCell ref="A13:E13"/>
    <mergeCell ref="A14:E14"/>
    <mergeCell ref="A15:B15"/>
    <mergeCell ref="A17:B17"/>
    <mergeCell ref="D17:E17"/>
    <mergeCell ref="D22:E22"/>
    <mergeCell ref="A23:B23"/>
    <mergeCell ref="D23:E23"/>
    <mergeCell ref="A19:E19"/>
    <mergeCell ref="A20:E20"/>
    <mergeCell ref="A21:B21"/>
    <mergeCell ref="A22:B22"/>
  </mergeCells>
  <conditionalFormatting sqref="A5 D5 A11 D11 D17 A17 A23 D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XR EV</vt:lpstr>
      <vt:lpstr>Calling EV</vt:lpstr>
      <vt:lpstr>XR vs. Call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Sweeney</dc:creator>
  <cp:lastModifiedBy>James Sweeney</cp:lastModifiedBy>
  <dcterms:created xsi:type="dcterms:W3CDTF">2018-11-22T03:23:33Z</dcterms:created>
  <dcterms:modified xsi:type="dcterms:W3CDTF">2018-11-26T17:01:03Z</dcterms:modified>
</cp:coreProperties>
</file>